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680" windowHeight="10100" tabRatio="2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<sst xmlns="http://schemas.openxmlformats.org/spreadsheetml/2006/main" count="108" uniqueCount="30">
  <si>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Nederlands</t>
  </si>
  <si>
    <t>Participantnr</t>
  </si>
  <si>
    <t>Initialen</t>
  </si>
  <si>
    <t>Token Test</t>
  </si>
  <si>
    <t>(Score – norm)</t>
  </si>
  <si>
    <t>Naspreken</t>
  </si>
  <si>
    <t>(Norm – score)</t>
  </si>
  <si>
    <t>Schrijftaal</t>
  </si>
  <si>
    <t>Benoemen</t>
  </si>
  <si>
    <t>Taalbegrip</t>
  </si>
  <si>
    <t>MK</t>
  </si>
  <si>
    <t>JM</t>
  </si>
  <si>
    <t>JK</t>
  </si>
  <si>
    <t>JL</t>
  </si>
  <si>
    <t>NvS</t>
  </si>
  <si>
    <t>MK2</t>
  </si>
  <si>
    <t>AR</t>
  </si>
  <si>
    <t>KS</t>
  </si>
  <si>
    <t>WN</t>
  </si>
  <si>
    <t>WR</t>
  </si>
  <si>
    <t>VH1F</t>
  </si>
  <si>
    <t>VH2M</t>
  </si>
  <si>
    <t>Engels</t>
  </si>
  <si>
    <t>COM</t>
  </si>
  <si>
    <t>ART</t>
  </si>
  <si>
    <t>AUT</t>
  </si>
  <si>
    <t>SEM</t>
  </si>
  <si>
    <t>FON</t>
  </si>
  <si>
    <t>SYN</t>
  </si>
  <si>
    <r>
      <t xml:space="preserve">Participanten </t>
    </r>
    <r>
      <rPr>
        <b/>
        <sz val="12"/>
        <rFont val="Calibri"/>
        <family val="0"/>
      </rPr>
      <t>≥</t>
    </r>
    <r>
      <rPr>
        <b/>
        <sz val="12"/>
        <rFont val="Times New Roman"/>
        <family val="1"/>
      </rPr>
      <t xml:space="preserve"> 2SD onder de norm</t>
    </r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</si>
</sst>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B1">
      <selection activeCell="B68" sqref="B68"/>
    </sheetView>
  </sheetViews>
  <sheetFormatPr defaultColWidth="11.57421875" defaultRowHeight="12.75"/>
  <cols>
    <col min="1" max="1" width="30.00390625" style="1" customWidth="1"/>
    <col min="2" max="2" width="13.8515625" style="1" customWidth="1"/>
    <col min="3" max="3" width="11.421875" style="1" customWidth="1"/>
    <col min="4" max="4" width="13.8515625" style="1" customWidth="1"/>
    <col min="5" max="5" width="16.00390625" style="1" customWidth="1"/>
    <col min="6" max="6" width="13.140625" style="1" customWidth="1"/>
    <col min="7" max="7" width="16.00390625" style="1" customWidth="1"/>
    <col min="8" max="8" width="12.8515625" style="1" customWidth="1"/>
    <col min="9" max="9" width="16.140625" style="1" customWidth="1"/>
    <col min="10" max="10" width="13.421875" style="1" customWidth="1"/>
    <col min="11" max="11" width="16.140625" style="1" customWidth="1"/>
    <col min="12" max="12" width="13.140625" style="1" customWidth="1"/>
    <col min="13" max="13" width="16.140625" style="1" customWidth="1"/>
    <col min="14" max="14" width="11.421875" style="1" customWidth="1"/>
    <col min="15" max="15" width="16.140625" style="1" customWidth="1"/>
    <col min="16" max="16384" width="11.421875" style="1" customWidth="1"/>
  </cols>
  <sheetData>
    <row r="1" ht="15">
      <c r="B1" s="2" t="s">
        <v>0</v>
      </c>
    </row>
    <row r="2" spans="2:13" ht="15">
      <c r="B2" s="1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6</v>
      </c>
      <c r="J2" s="3" t="s">
        <v>8</v>
      </c>
      <c r="K2" s="3" t="s">
        <v>6</v>
      </c>
      <c r="L2" s="3" t="s">
        <v>9</v>
      </c>
      <c r="M2" s="3" t="s">
        <v>6</v>
      </c>
    </row>
    <row r="3" spans="2:13" ht="15">
      <c r="B3" s="3">
        <v>1</v>
      </c>
      <c r="C3" s="1" t="s">
        <v>10</v>
      </c>
      <c r="D3" s="3">
        <v>4</v>
      </c>
      <c r="E3" s="4">
        <f aca="true" t="shared" si="0" ref="E3:E14">D3-0.9</f>
        <v>3.1</v>
      </c>
      <c r="F3" s="3">
        <v>147</v>
      </c>
      <c r="G3" s="3">
        <f aca="true" t="shared" si="1" ref="G3:G14">148.3-F3</f>
        <v>1.3000000000000114</v>
      </c>
      <c r="H3" s="3">
        <v>88</v>
      </c>
      <c r="I3" s="3">
        <f aca="true" t="shared" si="2" ref="I3:I14">88.8-H3</f>
        <v>0.7999999999999972</v>
      </c>
      <c r="J3" s="3">
        <v>105</v>
      </c>
      <c r="K3" s="4">
        <f aca="true" t="shared" si="3" ref="K3:K14">115.2-J3</f>
        <v>10.200000000000003</v>
      </c>
      <c r="L3" s="3">
        <v>118</v>
      </c>
      <c r="M3" s="3">
        <f aca="true" t="shared" si="4" ref="M3:M14">114.6-L3</f>
        <v>-3.4000000000000057</v>
      </c>
    </row>
    <row r="4" spans="2:13" ht="15">
      <c r="B4" s="3">
        <v>2</v>
      </c>
      <c r="C4" s="1" t="s">
        <v>11</v>
      </c>
      <c r="D4" s="3">
        <v>1</v>
      </c>
      <c r="E4" s="3">
        <f t="shared" si="0"/>
        <v>0.09999999999999998</v>
      </c>
      <c r="F4" s="3">
        <v>141</v>
      </c>
      <c r="G4" s="4">
        <f t="shared" si="1"/>
        <v>7.300000000000011</v>
      </c>
      <c r="H4" s="3">
        <v>88</v>
      </c>
      <c r="I4" s="3">
        <f t="shared" si="2"/>
        <v>0.7999999999999972</v>
      </c>
      <c r="J4" s="3">
        <v>103</v>
      </c>
      <c r="K4" s="4">
        <f t="shared" si="3"/>
        <v>12.200000000000003</v>
      </c>
      <c r="L4" s="3">
        <v>111</v>
      </c>
      <c r="M4" s="3">
        <f t="shared" si="4"/>
        <v>3.5999999999999943</v>
      </c>
    </row>
    <row r="5" spans="2:13" ht="15">
      <c r="B5" s="3">
        <v>3</v>
      </c>
      <c r="C5" s="1" t="s">
        <v>12</v>
      </c>
      <c r="D5" s="3">
        <v>6</v>
      </c>
      <c r="E5" s="4">
        <f t="shared" si="0"/>
        <v>5.1</v>
      </c>
      <c r="F5" s="3">
        <v>142</v>
      </c>
      <c r="G5" s="4">
        <f t="shared" si="1"/>
        <v>6.300000000000011</v>
      </c>
      <c r="H5" s="3">
        <v>84</v>
      </c>
      <c r="I5" s="4">
        <f t="shared" si="2"/>
        <v>4.799999999999997</v>
      </c>
      <c r="J5" s="3">
        <v>90</v>
      </c>
      <c r="K5" s="4">
        <f t="shared" si="3"/>
        <v>25.200000000000003</v>
      </c>
      <c r="L5" s="3">
        <v>86</v>
      </c>
      <c r="M5" s="4">
        <f t="shared" si="4"/>
        <v>28.599999999999994</v>
      </c>
    </row>
    <row r="6" spans="2:13" ht="15">
      <c r="B6" s="3">
        <v>4</v>
      </c>
      <c r="C6" s="1" t="s">
        <v>13</v>
      </c>
      <c r="D6" s="3">
        <v>3</v>
      </c>
      <c r="E6" s="4">
        <f t="shared" si="0"/>
        <v>2.1</v>
      </c>
      <c r="F6" s="3">
        <v>146</v>
      </c>
      <c r="G6" s="3">
        <f t="shared" si="1"/>
        <v>2.3000000000000114</v>
      </c>
      <c r="H6" s="3">
        <v>89</v>
      </c>
      <c r="I6" s="3">
        <f t="shared" si="2"/>
        <v>-0.20000000000000284</v>
      </c>
      <c r="J6" s="3">
        <v>111</v>
      </c>
      <c r="K6" s="3">
        <f t="shared" si="3"/>
        <v>4.200000000000003</v>
      </c>
      <c r="L6" s="3">
        <v>105</v>
      </c>
      <c r="M6" s="4">
        <f t="shared" si="4"/>
        <v>9.599999999999994</v>
      </c>
    </row>
    <row r="7" spans="2:13" ht="15">
      <c r="B7" s="3">
        <v>5</v>
      </c>
      <c r="C7" s="1" t="s">
        <v>14</v>
      </c>
      <c r="D7" s="3">
        <v>6</v>
      </c>
      <c r="E7" s="4">
        <f t="shared" si="0"/>
        <v>5.1</v>
      </c>
      <c r="F7" s="3">
        <v>137</v>
      </c>
      <c r="G7" s="4">
        <f t="shared" si="1"/>
        <v>11.300000000000011</v>
      </c>
      <c r="H7" s="3">
        <v>87</v>
      </c>
      <c r="I7" s="3">
        <f t="shared" si="2"/>
        <v>1.7999999999999972</v>
      </c>
      <c r="J7" s="3">
        <v>107</v>
      </c>
      <c r="K7" s="3">
        <f t="shared" si="3"/>
        <v>8.200000000000003</v>
      </c>
      <c r="L7" s="3">
        <v>100</v>
      </c>
      <c r="M7" s="4">
        <f t="shared" si="4"/>
        <v>14.599999999999994</v>
      </c>
    </row>
    <row r="8" spans="2:13" ht="15">
      <c r="B8" s="3">
        <v>6</v>
      </c>
      <c r="C8" s="1" t="s">
        <v>15</v>
      </c>
      <c r="D8" s="3">
        <v>5</v>
      </c>
      <c r="E8" s="4">
        <f t="shared" si="0"/>
        <v>4.1</v>
      </c>
      <c r="F8" s="3">
        <v>142</v>
      </c>
      <c r="G8" s="4">
        <f t="shared" si="1"/>
        <v>6.300000000000011</v>
      </c>
      <c r="H8" s="3">
        <v>86</v>
      </c>
      <c r="I8" s="4">
        <f t="shared" si="2"/>
        <v>2.799999999999997</v>
      </c>
      <c r="J8" s="3">
        <v>96</v>
      </c>
      <c r="K8" s="4">
        <f t="shared" si="3"/>
        <v>19.200000000000003</v>
      </c>
      <c r="L8" s="3">
        <v>110</v>
      </c>
      <c r="M8" s="3">
        <f t="shared" si="4"/>
        <v>4.599999999999994</v>
      </c>
    </row>
    <row r="9" spans="2:13" ht="15">
      <c r="B9" s="3">
        <v>7</v>
      </c>
      <c r="C9" s="1" t="s">
        <v>16</v>
      </c>
      <c r="D9" s="3">
        <v>6</v>
      </c>
      <c r="E9" s="4">
        <f t="shared" si="0"/>
        <v>5.1</v>
      </c>
      <c r="F9" s="3">
        <v>136</v>
      </c>
      <c r="G9" s="4">
        <f t="shared" si="1"/>
        <v>12.300000000000011</v>
      </c>
      <c r="H9" s="3">
        <v>82</v>
      </c>
      <c r="I9" s="4">
        <f t="shared" si="2"/>
        <v>6.799999999999997</v>
      </c>
      <c r="J9" s="3">
        <v>109</v>
      </c>
      <c r="K9" s="3">
        <f t="shared" si="3"/>
        <v>6.200000000000003</v>
      </c>
      <c r="L9" s="3">
        <v>107</v>
      </c>
      <c r="M9" s="4">
        <f t="shared" si="4"/>
        <v>7.599999999999994</v>
      </c>
    </row>
    <row r="10" spans="2:13" ht="15">
      <c r="B10" s="3">
        <v>8</v>
      </c>
      <c r="C10" s="1" t="s">
        <v>17</v>
      </c>
      <c r="D10" s="3">
        <v>2</v>
      </c>
      <c r="E10" s="3">
        <f t="shared" si="0"/>
        <v>1.1</v>
      </c>
      <c r="F10" s="3">
        <v>145</v>
      </c>
      <c r="G10" s="3">
        <f t="shared" si="1"/>
        <v>3.3000000000000114</v>
      </c>
      <c r="H10" s="3">
        <v>90</v>
      </c>
      <c r="I10" s="3">
        <f t="shared" si="2"/>
        <v>-1.2000000000000028</v>
      </c>
      <c r="J10" s="3">
        <v>112</v>
      </c>
      <c r="K10" s="3">
        <f t="shared" si="3"/>
        <v>3.200000000000003</v>
      </c>
      <c r="L10" s="3">
        <v>105</v>
      </c>
      <c r="M10" s="4">
        <f t="shared" si="4"/>
        <v>9.599999999999994</v>
      </c>
    </row>
    <row r="11" spans="2:13" ht="15">
      <c r="B11" s="3">
        <v>9</v>
      </c>
      <c r="C11" s="1" t="s">
        <v>18</v>
      </c>
      <c r="D11" s="3">
        <v>1</v>
      </c>
      <c r="E11" s="3">
        <f t="shared" si="0"/>
        <v>0.09999999999999998</v>
      </c>
      <c r="F11" s="3">
        <v>148</v>
      </c>
      <c r="G11" s="3">
        <f t="shared" si="1"/>
        <v>0.30000000000001137</v>
      </c>
      <c r="H11" s="3">
        <v>89</v>
      </c>
      <c r="I11" s="3">
        <f t="shared" si="2"/>
        <v>-0.20000000000000284</v>
      </c>
      <c r="J11" s="3">
        <v>112</v>
      </c>
      <c r="K11" s="3">
        <f t="shared" si="3"/>
        <v>3.200000000000003</v>
      </c>
      <c r="L11" s="3">
        <v>117</v>
      </c>
      <c r="M11" s="3">
        <f t="shared" si="4"/>
        <v>-2.4000000000000057</v>
      </c>
    </row>
    <row r="12" spans="2:13" ht="15">
      <c r="B12" s="3">
        <v>10</v>
      </c>
      <c r="C12" s="1" t="s">
        <v>19</v>
      </c>
      <c r="D12" s="3">
        <v>2</v>
      </c>
      <c r="E12" s="3">
        <f t="shared" si="0"/>
        <v>1.1</v>
      </c>
      <c r="F12" s="3">
        <v>140</v>
      </c>
      <c r="G12" s="4">
        <f t="shared" si="1"/>
        <v>8.300000000000011</v>
      </c>
      <c r="H12" s="3">
        <v>90</v>
      </c>
      <c r="I12" s="3">
        <f t="shared" si="2"/>
        <v>-1.2000000000000028</v>
      </c>
      <c r="J12" s="3">
        <v>108</v>
      </c>
      <c r="K12" s="3">
        <f t="shared" si="3"/>
        <v>7.200000000000003</v>
      </c>
      <c r="L12" s="3">
        <v>115</v>
      </c>
      <c r="M12" s="3">
        <f t="shared" si="4"/>
        <v>-0.4000000000000057</v>
      </c>
    </row>
    <row r="13" spans="2:13" ht="15">
      <c r="B13" s="3">
        <v>11</v>
      </c>
      <c r="C13" s="1" t="s">
        <v>20</v>
      </c>
      <c r="D13" s="3">
        <v>2</v>
      </c>
      <c r="E13" s="3">
        <f t="shared" si="0"/>
        <v>1.1</v>
      </c>
      <c r="F13" s="3">
        <v>149</v>
      </c>
      <c r="G13" s="3">
        <f t="shared" si="1"/>
        <v>-0.6999999999999886</v>
      </c>
      <c r="H13" s="3">
        <v>88</v>
      </c>
      <c r="I13" s="3">
        <f t="shared" si="2"/>
        <v>0.7999999999999972</v>
      </c>
      <c r="J13" s="3">
        <v>105</v>
      </c>
      <c r="K13" s="4">
        <f t="shared" si="3"/>
        <v>10.200000000000003</v>
      </c>
      <c r="L13" s="3">
        <v>110</v>
      </c>
      <c r="M13" s="3">
        <f t="shared" si="4"/>
        <v>4.599999999999994</v>
      </c>
    </row>
    <row r="14" spans="2:13" ht="15">
      <c r="B14" s="3">
        <v>12</v>
      </c>
      <c r="C14" s="1" t="s">
        <v>21</v>
      </c>
      <c r="D14" s="3">
        <v>12</v>
      </c>
      <c r="E14" s="4">
        <f t="shared" si="0"/>
        <v>11.1</v>
      </c>
      <c r="F14" s="3">
        <v>138</v>
      </c>
      <c r="G14" s="4">
        <f t="shared" si="1"/>
        <v>10.300000000000011</v>
      </c>
      <c r="H14" s="3">
        <v>82</v>
      </c>
      <c r="I14" s="4">
        <f t="shared" si="2"/>
        <v>6.799999999999997</v>
      </c>
      <c r="J14" s="3">
        <v>96</v>
      </c>
      <c r="K14" s="4">
        <f t="shared" si="3"/>
        <v>19.200000000000003</v>
      </c>
      <c r="L14" s="3">
        <v>114</v>
      </c>
      <c r="M14" s="3">
        <f t="shared" si="4"/>
        <v>0.5999999999999943</v>
      </c>
    </row>
    <row r="15" spans="2:13" ht="15">
      <c r="B15" s="5" t="s">
        <v>29</v>
      </c>
      <c r="E15" s="6">
        <v>7</v>
      </c>
      <c r="G15" s="6">
        <v>7</v>
      </c>
      <c r="I15" s="6">
        <v>5</v>
      </c>
      <c r="K15" s="6">
        <v>6</v>
      </c>
      <c r="M15" s="6">
        <v>5</v>
      </c>
    </row>
    <row r="16" spans="1:6" ht="15">
      <c r="A16"/>
      <c r="B16"/>
      <c r="C16"/>
      <c r="D16"/>
      <c r="E16"/>
      <c r="F16"/>
    </row>
    <row r="17" spans="2:6" ht="15">
      <c r="B17"/>
      <c r="C17"/>
      <c r="D17"/>
      <c r="E17"/>
      <c r="F17"/>
    </row>
    <row r="18" spans="2:5" ht="15">
      <c r="B18" s="2" t="s">
        <v>22</v>
      </c>
      <c r="C18"/>
      <c r="D18"/>
      <c r="E18"/>
    </row>
    <row r="19" spans="2:13" ht="15">
      <c r="B19" s="1" t="s">
        <v>1</v>
      </c>
      <c r="C19" s="1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6</v>
      </c>
      <c r="J19" s="3" t="s">
        <v>8</v>
      </c>
      <c r="K19" s="3" t="s">
        <v>6</v>
      </c>
      <c r="L19" s="3" t="s">
        <v>9</v>
      </c>
      <c r="M19" s="3" t="s">
        <v>6</v>
      </c>
    </row>
    <row r="20" spans="2:13" ht="15">
      <c r="B20" s="3">
        <v>1</v>
      </c>
      <c r="C20" s="1" t="s">
        <v>10</v>
      </c>
      <c r="D20" s="3">
        <v>1</v>
      </c>
      <c r="E20" s="3">
        <f aca="true" t="shared" si="5" ref="E20:E31">D20-0.54</f>
        <v>0.45999999999999996</v>
      </c>
      <c r="F20" s="3">
        <v>146</v>
      </c>
      <c r="G20" s="4">
        <f aca="true" t="shared" si="6" ref="G20:G31">149.17-F20</f>
        <v>3.1699999999999875</v>
      </c>
      <c r="H20" s="3">
        <v>86</v>
      </c>
      <c r="I20" s="4">
        <f aca="true" t="shared" si="7" ref="I20:I31">89.04-H20</f>
        <v>3.0400000000000063</v>
      </c>
      <c r="J20" s="3">
        <v>114</v>
      </c>
      <c r="K20" s="3">
        <f aca="true" t="shared" si="8" ref="K20:K31">117.29-J20</f>
        <v>3.2900000000000063</v>
      </c>
      <c r="L20" s="3">
        <v>114</v>
      </c>
      <c r="M20" s="3">
        <f aca="true" t="shared" si="9" ref="M20:M31">117.25-L20</f>
        <v>3.25</v>
      </c>
    </row>
    <row r="21" spans="2:13" ht="15">
      <c r="B21" s="3">
        <v>2</v>
      </c>
      <c r="C21" s="1" t="s">
        <v>11</v>
      </c>
      <c r="D21" s="3">
        <v>3</v>
      </c>
      <c r="E21" s="4">
        <f t="shared" si="5"/>
        <v>2.46</v>
      </c>
      <c r="F21" s="3">
        <v>142</v>
      </c>
      <c r="G21" s="4">
        <f t="shared" si="6"/>
        <v>7.1699999999999875</v>
      </c>
      <c r="H21" s="3">
        <v>84</v>
      </c>
      <c r="I21" s="4">
        <f t="shared" si="7"/>
        <v>5.040000000000006</v>
      </c>
      <c r="J21" s="3">
        <v>109</v>
      </c>
      <c r="K21" s="4">
        <f t="shared" si="8"/>
        <v>8.290000000000006</v>
      </c>
      <c r="L21" s="3">
        <v>116</v>
      </c>
      <c r="M21" s="3">
        <f t="shared" si="9"/>
        <v>1.25</v>
      </c>
    </row>
    <row r="22" spans="2:13" ht="15">
      <c r="B22" s="3">
        <v>3</v>
      </c>
      <c r="C22" s="1" t="s">
        <v>12</v>
      </c>
      <c r="D22" s="3">
        <v>1</v>
      </c>
      <c r="E22" s="3">
        <f t="shared" si="5"/>
        <v>0.45999999999999996</v>
      </c>
      <c r="F22" s="3">
        <v>114</v>
      </c>
      <c r="G22" s="4">
        <f t="shared" si="6"/>
        <v>35.16999999999999</v>
      </c>
      <c r="H22" s="3">
        <v>85</v>
      </c>
      <c r="I22" s="4">
        <f t="shared" si="7"/>
        <v>4.040000000000006</v>
      </c>
      <c r="J22" s="3">
        <v>101</v>
      </c>
      <c r="K22" s="4">
        <f t="shared" si="8"/>
        <v>16.290000000000006</v>
      </c>
      <c r="L22" s="3">
        <v>97</v>
      </c>
      <c r="M22" s="4">
        <f t="shared" si="9"/>
        <v>20.25</v>
      </c>
    </row>
    <row r="23" spans="2:13" ht="15">
      <c r="B23" s="3">
        <v>4</v>
      </c>
      <c r="C23" s="1" t="s">
        <v>13</v>
      </c>
      <c r="D23" s="3">
        <v>2</v>
      </c>
      <c r="E23" s="3">
        <f t="shared" si="5"/>
        <v>1.46</v>
      </c>
      <c r="F23" s="3">
        <v>145</v>
      </c>
      <c r="G23" s="4">
        <f t="shared" si="6"/>
        <v>4.1699999999999875</v>
      </c>
      <c r="H23" s="3">
        <v>85</v>
      </c>
      <c r="I23" s="4">
        <f t="shared" si="7"/>
        <v>4.040000000000006</v>
      </c>
      <c r="J23" s="3">
        <v>113</v>
      </c>
      <c r="K23" s="3">
        <f t="shared" si="8"/>
        <v>4.290000000000006</v>
      </c>
      <c r="L23" s="3">
        <v>115</v>
      </c>
      <c r="M23" s="3">
        <f t="shared" si="9"/>
        <v>2.25</v>
      </c>
    </row>
    <row r="24" spans="2:13" ht="15">
      <c r="B24" s="3">
        <v>5</v>
      </c>
      <c r="C24" s="1" t="s">
        <v>14</v>
      </c>
      <c r="D24" s="3">
        <v>16</v>
      </c>
      <c r="E24" s="4">
        <f t="shared" si="5"/>
        <v>15.46</v>
      </c>
      <c r="F24" s="3">
        <v>130</v>
      </c>
      <c r="G24" s="4">
        <f t="shared" si="6"/>
        <v>19.169999999999987</v>
      </c>
      <c r="H24" s="3">
        <v>88</v>
      </c>
      <c r="I24" s="3">
        <f t="shared" si="7"/>
        <v>1.0400000000000063</v>
      </c>
      <c r="J24" s="3">
        <v>105</v>
      </c>
      <c r="K24" s="4">
        <f t="shared" si="8"/>
        <v>12.290000000000006</v>
      </c>
      <c r="L24" s="3">
        <v>107</v>
      </c>
      <c r="M24" s="4">
        <f t="shared" si="9"/>
        <v>10.25</v>
      </c>
    </row>
    <row r="25" spans="2:13" ht="15">
      <c r="B25" s="3">
        <v>6</v>
      </c>
      <c r="C25" s="1" t="s">
        <v>15</v>
      </c>
      <c r="D25" s="3">
        <v>8</v>
      </c>
      <c r="E25" s="4">
        <f t="shared" si="5"/>
        <v>7.46</v>
      </c>
      <c r="F25" s="3">
        <v>132</v>
      </c>
      <c r="G25" s="4">
        <f t="shared" si="6"/>
        <v>17.169999999999987</v>
      </c>
      <c r="H25" s="3">
        <v>87</v>
      </c>
      <c r="I25" s="3">
        <f t="shared" si="7"/>
        <v>2.0400000000000063</v>
      </c>
      <c r="J25" s="3">
        <v>106</v>
      </c>
      <c r="K25" s="4">
        <f t="shared" si="8"/>
        <v>11.290000000000006</v>
      </c>
      <c r="L25" s="3">
        <v>107</v>
      </c>
      <c r="M25" s="4">
        <f t="shared" si="9"/>
        <v>10.25</v>
      </c>
    </row>
    <row r="26" spans="2:13" ht="15">
      <c r="B26" s="3">
        <v>7</v>
      </c>
      <c r="C26" s="1" t="s">
        <v>16</v>
      </c>
      <c r="D26" s="3">
        <v>5</v>
      </c>
      <c r="E26" s="4">
        <f t="shared" si="5"/>
        <v>4.46</v>
      </c>
      <c r="F26" s="3">
        <v>133</v>
      </c>
      <c r="G26" s="4">
        <f t="shared" si="6"/>
        <v>16.169999999999987</v>
      </c>
      <c r="H26" s="3">
        <v>72</v>
      </c>
      <c r="I26" s="4">
        <f t="shared" si="7"/>
        <v>17.040000000000006</v>
      </c>
      <c r="J26" s="3">
        <v>101</v>
      </c>
      <c r="K26" s="4">
        <f t="shared" si="8"/>
        <v>16.290000000000006</v>
      </c>
      <c r="L26" s="3">
        <v>108</v>
      </c>
      <c r="M26" s="4">
        <f t="shared" si="9"/>
        <v>9.25</v>
      </c>
    </row>
    <row r="27" spans="2:13" ht="15">
      <c r="B27" s="3">
        <v>8</v>
      </c>
      <c r="C27" s="1" t="s">
        <v>17</v>
      </c>
      <c r="D27" s="3">
        <v>3</v>
      </c>
      <c r="E27" s="4">
        <f t="shared" si="5"/>
        <v>2.46</v>
      </c>
      <c r="F27" s="3">
        <v>144</v>
      </c>
      <c r="G27" s="4">
        <f t="shared" si="6"/>
        <v>5.1699999999999875</v>
      </c>
      <c r="H27" s="3">
        <v>90</v>
      </c>
      <c r="I27" s="3">
        <f t="shared" si="7"/>
        <v>-0.9599999999999937</v>
      </c>
      <c r="J27" s="3">
        <v>116</v>
      </c>
      <c r="K27" s="3">
        <f t="shared" si="8"/>
        <v>1.2900000000000063</v>
      </c>
      <c r="L27" s="3">
        <v>116</v>
      </c>
      <c r="M27" s="3">
        <f t="shared" si="9"/>
        <v>1.25</v>
      </c>
    </row>
    <row r="28" spans="2:13" ht="15">
      <c r="B28" s="3">
        <v>9</v>
      </c>
      <c r="C28" s="1" t="s">
        <v>18</v>
      </c>
      <c r="D28" s="3">
        <v>3</v>
      </c>
      <c r="E28" s="4">
        <f t="shared" si="5"/>
        <v>2.46</v>
      </c>
      <c r="F28" s="3">
        <v>146</v>
      </c>
      <c r="G28" s="4">
        <f t="shared" si="6"/>
        <v>3.1699999999999875</v>
      </c>
      <c r="H28" s="3">
        <v>84</v>
      </c>
      <c r="I28" s="4">
        <f t="shared" si="7"/>
        <v>5.040000000000006</v>
      </c>
      <c r="J28" s="3">
        <v>113</v>
      </c>
      <c r="K28" s="3">
        <f t="shared" si="8"/>
        <v>4.290000000000006</v>
      </c>
      <c r="L28" s="3">
        <v>113</v>
      </c>
      <c r="M28" s="3">
        <f t="shared" si="9"/>
        <v>4.25</v>
      </c>
    </row>
    <row r="29" spans="2:13" ht="15">
      <c r="B29" s="3">
        <v>10</v>
      </c>
      <c r="C29" s="1" t="s">
        <v>19</v>
      </c>
      <c r="D29" s="3">
        <v>0</v>
      </c>
      <c r="E29" s="3">
        <f t="shared" si="5"/>
        <v>-0.54</v>
      </c>
      <c r="F29" s="3">
        <v>143</v>
      </c>
      <c r="G29" s="4">
        <f t="shared" si="6"/>
        <v>6.1699999999999875</v>
      </c>
      <c r="H29" s="3">
        <v>87</v>
      </c>
      <c r="I29" s="3">
        <f t="shared" si="7"/>
        <v>2.0400000000000063</v>
      </c>
      <c r="J29" s="3">
        <v>112</v>
      </c>
      <c r="K29" s="3">
        <f t="shared" si="8"/>
        <v>5.290000000000006</v>
      </c>
      <c r="L29" s="3">
        <v>110</v>
      </c>
      <c r="M29" s="4">
        <f t="shared" si="9"/>
        <v>7.25</v>
      </c>
    </row>
    <row r="30" spans="2:13" ht="15">
      <c r="B30" s="3">
        <v>11</v>
      </c>
      <c r="C30" s="1" t="s">
        <v>20</v>
      </c>
      <c r="D30" s="3">
        <v>6</v>
      </c>
      <c r="E30" s="4">
        <f t="shared" si="5"/>
        <v>5.46</v>
      </c>
      <c r="F30" s="3">
        <v>149</v>
      </c>
      <c r="G30" s="3">
        <f t="shared" si="6"/>
        <v>0.1699999999999875</v>
      </c>
      <c r="H30" s="3">
        <v>90</v>
      </c>
      <c r="I30" s="3">
        <f t="shared" si="7"/>
        <v>-0.9599999999999937</v>
      </c>
      <c r="J30" s="3">
        <v>113</v>
      </c>
      <c r="K30" s="3">
        <f t="shared" si="8"/>
        <v>4.290000000000006</v>
      </c>
      <c r="L30" s="3">
        <v>117</v>
      </c>
      <c r="M30" s="3">
        <f t="shared" si="9"/>
        <v>0.25</v>
      </c>
    </row>
    <row r="31" spans="2:13" ht="15">
      <c r="B31" s="3">
        <v>12</v>
      </c>
      <c r="C31" s="1" t="s">
        <v>21</v>
      </c>
      <c r="D31" s="3">
        <v>11</v>
      </c>
      <c r="E31" s="4">
        <f t="shared" si="5"/>
        <v>10.46</v>
      </c>
      <c r="F31" s="3">
        <v>143</v>
      </c>
      <c r="G31" s="4">
        <f t="shared" si="6"/>
        <v>6.1699999999999875</v>
      </c>
      <c r="H31" s="3">
        <v>78</v>
      </c>
      <c r="I31" s="4">
        <f t="shared" si="7"/>
        <v>11.040000000000006</v>
      </c>
      <c r="J31" s="3">
        <v>110</v>
      </c>
      <c r="K31" s="4">
        <f t="shared" si="8"/>
        <v>7.290000000000006</v>
      </c>
      <c r="L31" s="3">
        <v>114</v>
      </c>
      <c r="M31" s="3">
        <f t="shared" si="9"/>
        <v>3.25</v>
      </c>
    </row>
    <row r="32" spans="1:13" ht="15">
      <c r="A32" s="5"/>
      <c r="B32" s="5" t="s">
        <v>29</v>
      </c>
      <c r="E32" s="6">
        <v>8</v>
      </c>
      <c r="G32" s="6">
        <v>11</v>
      </c>
      <c r="I32" s="6">
        <v>7</v>
      </c>
      <c r="J32" s="3"/>
      <c r="K32" s="6">
        <v>6</v>
      </c>
      <c r="M32" s="6">
        <v>5</v>
      </c>
    </row>
    <row r="36" spans="2:4" ht="15">
      <c r="B36" s="2" t="s">
        <v>0</v>
      </c>
      <c r="D36"/>
    </row>
    <row r="37" spans="2:15" ht="15">
      <c r="B37" s="1" t="s">
        <v>1</v>
      </c>
      <c r="C37" s="1" t="s">
        <v>2</v>
      </c>
      <c r="D37" s="3" t="s">
        <v>23</v>
      </c>
      <c r="E37" s="3" t="s">
        <v>6</v>
      </c>
      <c r="F37" s="3" t="s">
        <v>24</v>
      </c>
      <c r="G37" s="3" t="s">
        <v>6</v>
      </c>
      <c r="H37" s="3" t="s">
        <v>25</v>
      </c>
      <c r="I37" s="3" t="s">
        <v>6</v>
      </c>
      <c r="J37" s="3" t="s">
        <v>26</v>
      </c>
      <c r="K37" s="3" t="s">
        <v>6</v>
      </c>
      <c r="L37" s="3" t="s">
        <v>27</v>
      </c>
      <c r="M37" s="3" t="s">
        <v>6</v>
      </c>
      <c r="N37" s="3" t="s">
        <v>28</v>
      </c>
      <c r="O37" s="3" t="s">
        <v>6</v>
      </c>
    </row>
    <row r="38" spans="2:15" ht="15">
      <c r="B38" s="3">
        <v>1</v>
      </c>
      <c r="C38" s="1" t="s">
        <v>10</v>
      </c>
      <c r="D38" s="3">
        <v>5</v>
      </c>
      <c r="E38" s="3">
        <f aca="true" t="shared" si="10" ref="E38:E49">5-D38</f>
        <v>0</v>
      </c>
      <c r="F38" s="3">
        <v>5</v>
      </c>
      <c r="G38" s="3">
        <f aca="true" t="shared" si="11" ref="G38:G49">5-F38</f>
        <v>0</v>
      </c>
      <c r="H38" s="3">
        <v>5</v>
      </c>
      <c r="I38" s="3">
        <v>0</v>
      </c>
      <c r="J38" s="3">
        <v>4</v>
      </c>
      <c r="K38" s="4">
        <f aca="true" t="shared" si="12" ref="K38:K49">4.9-J38</f>
        <v>0.9000000000000004</v>
      </c>
      <c r="L38" s="3">
        <v>5</v>
      </c>
      <c r="M38" s="3">
        <f aca="true" t="shared" si="13" ref="M38:M49">4.8-L38</f>
        <v>-0.20000000000000018</v>
      </c>
      <c r="N38" s="3">
        <v>5</v>
      </c>
      <c r="O38" s="3">
        <f aca="true" t="shared" si="14" ref="O38:O49">4.8-N38</f>
        <v>-0.20000000000000018</v>
      </c>
    </row>
    <row r="39" spans="2:15" ht="15">
      <c r="B39" s="3">
        <v>2</v>
      </c>
      <c r="C39" s="1" t="s">
        <v>11</v>
      </c>
      <c r="D39" s="3">
        <v>4</v>
      </c>
      <c r="E39" s="4">
        <f t="shared" si="10"/>
        <v>1</v>
      </c>
      <c r="F39" s="3">
        <v>5</v>
      </c>
      <c r="G39" s="3">
        <f t="shared" si="11"/>
        <v>0</v>
      </c>
      <c r="H39" s="3">
        <v>5</v>
      </c>
      <c r="I39" s="3">
        <v>0</v>
      </c>
      <c r="J39" s="3">
        <v>5</v>
      </c>
      <c r="K39" s="3">
        <f t="shared" si="12"/>
        <v>-0.09999999999999964</v>
      </c>
      <c r="L39" s="3">
        <v>5</v>
      </c>
      <c r="M39" s="3">
        <f t="shared" si="13"/>
        <v>-0.20000000000000018</v>
      </c>
      <c r="N39" s="3">
        <v>5</v>
      </c>
      <c r="O39" s="3">
        <f t="shared" si="14"/>
        <v>-0.20000000000000018</v>
      </c>
    </row>
    <row r="40" spans="2:15" ht="15">
      <c r="B40" s="3">
        <v>3</v>
      </c>
      <c r="C40" s="1" t="s">
        <v>12</v>
      </c>
      <c r="D40" s="3">
        <v>5</v>
      </c>
      <c r="E40" s="3">
        <f t="shared" si="10"/>
        <v>0</v>
      </c>
      <c r="F40" s="3">
        <v>4</v>
      </c>
      <c r="G40" s="4">
        <f t="shared" si="11"/>
        <v>1</v>
      </c>
      <c r="H40" s="3">
        <v>5</v>
      </c>
      <c r="I40" s="3">
        <v>0</v>
      </c>
      <c r="J40" s="3">
        <v>5</v>
      </c>
      <c r="K40" s="3">
        <f t="shared" si="12"/>
        <v>-0.09999999999999964</v>
      </c>
      <c r="L40" s="3">
        <v>5</v>
      </c>
      <c r="M40" s="3">
        <f t="shared" si="13"/>
        <v>-0.20000000000000018</v>
      </c>
      <c r="N40" s="3">
        <v>5</v>
      </c>
      <c r="O40" s="3">
        <f t="shared" si="14"/>
        <v>-0.20000000000000018</v>
      </c>
    </row>
    <row r="41" spans="2:15" ht="15">
      <c r="B41" s="3">
        <v>4</v>
      </c>
      <c r="C41" s="1" t="s">
        <v>13</v>
      </c>
      <c r="D41" s="3">
        <v>5</v>
      </c>
      <c r="E41" s="3">
        <f t="shared" si="10"/>
        <v>0</v>
      </c>
      <c r="F41" s="3">
        <v>5</v>
      </c>
      <c r="G41" s="3">
        <f t="shared" si="11"/>
        <v>0</v>
      </c>
      <c r="H41" s="3">
        <v>5</v>
      </c>
      <c r="I41" s="3">
        <v>0</v>
      </c>
      <c r="J41" s="3">
        <v>4</v>
      </c>
      <c r="K41" s="4">
        <f t="shared" si="12"/>
        <v>0.9000000000000004</v>
      </c>
      <c r="L41" s="3">
        <v>5</v>
      </c>
      <c r="M41" s="3">
        <f t="shared" si="13"/>
        <v>-0.20000000000000018</v>
      </c>
      <c r="N41" s="3">
        <v>4</v>
      </c>
      <c r="O41" s="4">
        <f t="shared" si="14"/>
        <v>0.7999999999999998</v>
      </c>
    </row>
    <row r="42" spans="2:15" ht="15">
      <c r="B42" s="3">
        <v>5</v>
      </c>
      <c r="C42" s="1" t="s">
        <v>14</v>
      </c>
      <c r="D42" s="3">
        <v>4</v>
      </c>
      <c r="E42" s="4">
        <f t="shared" si="10"/>
        <v>1</v>
      </c>
      <c r="F42" s="3">
        <v>5</v>
      </c>
      <c r="G42" s="3">
        <f t="shared" si="11"/>
        <v>0</v>
      </c>
      <c r="H42" s="3">
        <v>5</v>
      </c>
      <c r="I42" s="3">
        <v>0</v>
      </c>
      <c r="J42" s="3">
        <v>4</v>
      </c>
      <c r="K42" s="4">
        <f t="shared" si="12"/>
        <v>0.9000000000000004</v>
      </c>
      <c r="L42" s="3">
        <v>5</v>
      </c>
      <c r="M42" s="3">
        <f t="shared" si="13"/>
        <v>-0.20000000000000018</v>
      </c>
      <c r="N42" s="3">
        <v>5</v>
      </c>
      <c r="O42" s="3">
        <f t="shared" si="14"/>
        <v>-0.20000000000000018</v>
      </c>
    </row>
    <row r="43" spans="2:15" ht="15">
      <c r="B43" s="3">
        <v>6</v>
      </c>
      <c r="C43" s="1" t="s">
        <v>15</v>
      </c>
      <c r="D43" s="3">
        <v>5</v>
      </c>
      <c r="E43" s="3">
        <f t="shared" si="10"/>
        <v>0</v>
      </c>
      <c r="F43" s="3">
        <v>5</v>
      </c>
      <c r="G43" s="3">
        <f t="shared" si="11"/>
        <v>0</v>
      </c>
      <c r="H43" s="3">
        <v>5</v>
      </c>
      <c r="I43" s="3">
        <v>0</v>
      </c>
      <c r="J43" s="3">
        <v>4</v>
      </c>
      <c r="K43" s="4">
        <f t="shared" si="12"/>
        <v>0.9000000000000004</v>
      </c>
      <c r="L43" s="3">
        <v>5</v>
      </c>
      <c r="M43" s="3">
        <f t="shared" si="13"/>
        <v>-0.20000000000000018</v>
      </c>
      <c r="N43" s="3">
        <v>5</v>
      </c>
      <c r="O43" s="3">
        <f t="shared" si="14"/>
        <v>-0.20000000000000018</v>
      </c>
    </row>
    <row r="44" spans="2:15" ht="15">
      <c r="B44" s="3">
        <v>7</v>
      </c>
      <c r="C44" s="1" t="s">
        <v>16</v>
      </c>
      <c r="D44" s="3">
        <v>5</v>
      </c>
      <c r="E44" s="3">
        <f t="shared" si="10"/>
        <v>0</v>
      </c>
      <c r="F44" s="3">
        <v>5</v>
      </c>
      <c r="G44" s="3">
        <f t="shared" si="11"/>
        <v>0</v>
      </c>
      <c r="H44" s="3">
        <v>5</v>
      </c>
      <c r="I44" s="3">
        <v>0</v>
      </c>
      <c r="J44" s="3">
        <v>5</v>
      </c>
      <c r="K44" s="3">
        <f t="shared" si="12"/>
        <v>-0.09999999999999964</v>
      </c>
      <c r="L44" s="3">
        <v>5</v>
      </c>
      <c r="M44" s="3">
        <f t="shared" si="13"/>
        <v>-0.20000000000000018</v>
      </c>
      <c r="N44" s="3">
        <v>5</v>
      </c>
      <c r="O44" s="3">
        <f t="shared" si="14"/>
        <v>-0.20000000000000018</v>
      </c>
    </row>
    <row r="45" spans="2:15" ht="15">
      <c r="B45" s="3">
        <v>8</v>
      </c>
      <c r="C45" s="1" t="s">
        <v>17</v>
      </c>
      <c r="D45" s="3">
        <v>5</v>
      </c>
      <c r="E45" s="3">
        <f t="shared" si="10"/>
        <v>0</v>
      </c>
      <c r="F45" s="3">
        <v>5</v>
      </c>
      <c r="G45" s="3">
        <f t="shared" si="11"/>
        <v>0</v>
      </c>
      <c r="H45" s="3">
        <v>5</v>
      </c>
      <c r="I45" s="3">
        <v>0</v>
      </c>
      <c r="J45" s="3">
        <v>5</v>
      </c>
      <c r="K45" s="3">
        <f t="shared" si="12"/>
        <v>-0.09999999999999964</v>
      </c>
      <c r="L45" s="3">
        <v>5</v>
      </c>
      <c r="M45" s="3">
        <f t="shared" si="13"/>
        <v>-0.20000000000000018</v>
      </c>
      <c r="N45" s="3">
        <v>5</v>
      </c>
      <c r="O45" s="3">
        <f t="shared" si="14"/>
        <v>-0.20000000000000018</v>
      </c>
    </row>
    <row r="46" spans="2:15" ht="15">
      <c r="B46" s="3">
        <v>9</v>
      </c>
      <c r="C46" s="1" t="s">
        <v>18</v>
      </c>
      <c r="D46" s="3">
        <v>5</v>
      </c>
      <c r="E46" s="3">
        <f t="shared" si="10"/>
        <v>0</v>
      </c>
      <c r="F46" s="3">
        <v>5</v>
      </c>
      <c r="G46" s="3">
        <f t="shared" si="11"/>
        <v>0</v>
      </c>
      <c r="H46" s="3">
        <v>5</v>
      </c>
      <c r="I46" s="3">
        <v>0</v>
      </c>
      <c r="J46" s="3">
        <v>5</v>
      </c>
      <c r="K46" s="3">
        <f t="shared" si="12"/>
        <v>-0.09999999999999964</v>
      </c>
      <c r="L46" s="3">
        <v>5</v>
      </c>
      <c r="M46" s="3">
        <f t="shared" si="13"/>
        <v>-0.20000000000000018</v>
      </c>
      <c r="N46" s="3">
        <v>5</v>
      </c>
      <c r="O46" s="3">
        <f t="shared" si="14"/>
        <v>-0.20000000000000018</v>
      </c>
    </row>
    <row r="47" spans="2:15" ht="15">
      <c r="B47" s="3">
        <v>10</v>
      </c>
      <c r="C47" s="1" t="s">
        <v>19</v>
      </c>
      <c r="D47" s="3">
        <v>5</v>
      </c>
      <c r="E47" s="3">
        <f t="shared" si="10"/>
        <v>0</v>
      </c>
      <c r="F47" s="3">
        <v>5</v>
      </c>
      <c r="G47" s="3">
        <f t="shared" si="11"/>
        <v>0</v>
      </c>
      <c r="H47" s="3">
        <v>5</v>
      </c>
      <c r="I47" s="3">
        <v>0</v>
      </c>
      <c r="J47" s="3">
        <v>5</v>
      </c>
      <c r="K47" s="3">
        <f t="shared" si="12"/>
        <v>-0.09999999999999964</v>
      </c>
      <c r="L47" s="3">
        <v>5</v>
      </c>
      <c r="M47" s="3">
        <f t="shared" si="13"/>
        <v>-0.20000000000000018</v>
      </c>
      <c r="N47" s="3">
        <v>4</v>
      </c>
      <c r="O47" s="4">
        <f t="shared" si="14"/>
        <v>0.7999999999999998</v>
      </c>
    </row>
    <row r="48" spans="2:15" ht="15">
      <c r="B48" s="3">
        <v>11</v>
      </c>
      <c r="C48" s="1" t="s">
        <v>20</v>
      </c>
      <c r="D48" s="3">
        <v>5</v>
      </c>
      <c r="E48" s="3">
        <f t="shared" si="10"/>
        <v>0</v>
      </c>
      <c r="F48" s="3">
        <v>5</v>
      </c>
      <c r="G48" s="3">
        <f t="shared" si="11"/>
        <v>0</v>
      </c>
      <c r="H48" s="3">
        <v>5</v>
      </c>
      <c r="I48" s="3">
        <v>0</v>
      </c>
      <c r="J48" s="3">
        <v>4</v>
      </c>
      <c r="K48" s="4">
        <f t="shared" si="12"/>
        <v>0.9000000000000004</v>
      </c>
      <c r="L48" s="3">
        <v>5</v>
      </c>
      <c r="M48" s="3">
        <f t="shared" si="13"/>
        <v>-0.20000000000000018</v>
      </c>
      <c r="N48" s="3">
        <v>5</v>
      </c>
      <c r="O48" s="3">
        <f t="shared" si="14"/>
        <v>-0.20000000000000018</v>
      </c>
    </row>
    <row r="49" spans="2:15" ht="15">
      <c r="B49" s="3">
        <v>12</v>
      </c>
      <c r="C49" s="1" t="s">
        <v>21</v>
      </c>
      <c r="D49" s="3">
        <v>4</v>
      </c>
      <c r="E49" s="4">
        <f t="shared" si="10"/>
        <v>1</v>
      </c>
      <c r="F49" s="3">
        <v>5</v>
      </c>
      <c r="G49" s="3">
        <f t="shared" si="11"/>
        <v>0</v>
      </c>
      <c r="H49" s="3">
        <v>5</v>
      </c>
      <c r="I49" s="3">
        <v>0</v>
      </c>
      <c r="J49" s="3">
        <v>3</v>
      </c>
      <c r="K49" s="4">
        <f t="shared" si="12"/>
        <v>1.9000000000000004</v>
      </c>
      <c r="L49" s="3">
        <v>5</v>
      </c>
      <c r="M49" s="3">
        <f t="shared" si="13"/>
        <v>-0.20000000000000018</v>
      </c>
      <c r="N49" s="3">
        <v>4</v>
      </c>
      <c r="O49" s="4">
        <f t="shared" si="14"/>
        <v>0.7999999999999998</v>
      </c>
    </row>
    <row r="50" spans="1:15" ht="15">
      <c r="A50" s="5"/>
      <c r="B50" s="5" t="s">
        <v>29</v>
      </c>
      <c r="E50" s="6">
        <v>3</v>
      </c>
      <c r="G50" s="6">
        <v>1</v>
      </c>
      <c r="I50" s="6">
        <v>0</v>
      </c>
      <c r="K50" s="6">
        <v>6</v>
      </c>
      <c r="M50" s="6">
        <v>0</v>
      </c>
      <c r="O50" s="6">
        <v>3</v>
      </c>
    </row>
    <row r="54" ht="15">
      <c r="B54" s="2" t="s">
        <v>0</v>
      </c>
    </row>
    <row r="55" spans="2:15" ht="15">
      <c r="B55" s="1" t="s">
        <v>1</v>
      </c>
      <c r="C55" s="1" t="s">
        <v>2</v>
      </c>
      <c r="D55" s="3" t="s">
        <v>23</v>
      </c>
      <c r="E55" s="3" t="s">
        <v>6</v>
      </c>
      <c r="F55" s="3" t="s">
        <v>24</v>
      </c>
      <c r="G55" s="3" t="s">
        <v>6</v>
      </c>
      <c r="H55" s="3" t="s">
        <v>25</v>
      </c>
      <c r="I55" s="3" t="s">
        <v>6</v>
      </c>
      <c r="J55" s="3" t="s">
        <v>26</v>
      </c>
      <c r="K55" s="3" t="s">
        <v>6</v>
      </c>
      <c r="L55" s="3" t="s">
        <v>27</v>
      </c>
      <c r="M55" s="3" t="s">
        <v>6</v>
      </c>
      <c r="N55" s="3" t="s">
        <v>28</v>
      </c>
      <c r="O55" s="3" t="s">
        <v>6</v>
      </c>
    </row>
    <row r="56" spans="2:15" ht="15">
      <c r="B56" s="3">
        <v>1</v>
      </c>
      <c r="C56" s="1" t="s">
        <v>10</v>
      </c>
      <c r="D56" s="3">
        <v>4</v>
      </c>
      <c r="E56" s="4">
        <f aca="true" t="shared" si="15" ref="E56:E67">5-D56</f>
        <v>1</v>
      </c>
      <c r="F56" s="3">
        <v>5</v>
      </c>
      <c r="G56" s="3">
        <v>0</v>
      </c>
      <c r="H56" s="3">
        <v>5</v>
      </c>
      <c r="I56" s="3">
        <f aca="true" t="shared" si="16" ref="I56:I67">5-H56</f>
        <v>0</v>
      </c>
      <c r="J56" s="3">
        <v>5</v>
      </c>
      <c r="K56" s="3">
        <f aca="true" t="shared" si="17" ref="K56:K67">5-J56</f>
        <v>0</v>
      </c>
      <c r="L56" s="3">
        <v>5</v>
      </c>
      <c r="M56" s="3">
        <v>0</v>
      </c>
      <c r="N56" s="3">
        <v>5</v>
      </c>
      <c r="O56" s="3">
        <v>0</v>
      </c>
    </row>
    <row r="57" spans="2:15" ht="15">
      <c r="B57" s="3">
        <v>2</v>
      </c>
      <c r="C57" s="1" t="s">
        <v>11</v>
      </c>
      <c r="D57" s="3">
        <v>4</v>
      </c>
      <c r="E57" s="4">
        <f t="shared" si="15"/>
        <v>1</v>
      </c>
      <c r="F57" s="3">
        <v>5</v>
      </c>
      <c r="G57" s="3">
        <v>0</v>
      </c>
      <c r="H57" s="3">
        <v>5</v>
      </c>
      <c r="I57" s="3">
        <f t="shared" si="16"/>
        <v>0</v>
      </c>
      <c r="J57" s="3">
        <v>5</v>
      </c>
      <c r="K57" s="3">
        <f t="shared" si="17"/>
        <v>0</v>
      </c>
      <c r="L57" s="3">
        <v>5</v>
      </c>
      <c r="M57" s="3">
        <v>0</v>
      </c>
      <c r="N57" s="3">
        <v>5</v>
      </c>
      <c r="O57" s="3">
        <v>0</v>
      </c>
    </row>
    <row r="58" spans="2:15" ht="15">
      <c r="B58" s="3">
        <v>3</v>
      </c>
      <c r="C58" s="1" t="s">
        <v>12</v>
      </c>
      <c r="D58" s="3">
        <v>5</v>
      </c>
      <c r="E58" s="3">
        <f t="shared" si="15"/>
        <v>0</v>
      </c>
      <c r="F58" s="3">
        <v>5</v>
      </c>
      <c r="G58" s="3">
        <v>0</v>
      </c>
      <c r="H58" s="3">
        <v>5</v>
      </c>
      <c r="I58" s="3">
        <f t="shared" si="16"/>
        <v>0</v>
      </c>
      <c r="J58" s="3">
        <v>5</v>
      </c>
      <c r="K58" s="3">
        <f t="shared" si="17"/>
        <v>0</v>
      </c>
      <c r="L58" s="3">
        <v>5</v>
      </c>
      <c r="M58" s="3">
        <v>0</v>
      </c>
      <c r="N58" s="3">
        <v>5</v>
      </c>
      <c r="O58" s="3">
        <v>0</v>
      </c>
    </row>
    <row r="59" spans="2:15" ht="15">
      <c r="B59" s="3">
        <v>4</v>
      </c>
      <c r="C59" s="1" t="s">
        <v>13</v>
      </c>
      <c r="D59" s="3">
        <v>5</v>
      </c>
      <c r="E59" s="3">
        <f t="shared" si="15"/>
        <v>0</v>
      </c>
      <c r="F59" s="3">
        <v>5</v>
      </c>
      <c r="G59" s="3">
        <v>0</v>
      </c>
      <c r="H59" s="3">
        <v>5</v>
      </c>
      <c r="I59" s="3">
        <f t="shared" si="16"/>
        <v>0</v>
      </c>
      <c r="J59" s="3">
        <v>5</v>
      </c>
      <c r="K59" s="3">
        <f t="shared" si="17"/>
        <v>0</v>
      </c>
      <c r="L59" s="3">
        <v>5</v>
      </c>
      <c r="M59" s="3">
        <v>0</v>
      </c>
      <c r="N59" s="3">
        <v>5</v>
      </c>
      <c r="O59" s="3">
        <v>0</v>
      </c>
    </row>
    <row r="60" spans="2:15" ht="15">
      <c r="B60" s="3">
        <v>5</v>
      </c>
      <c r="C60" s="1" t="s">
        <v>14</v>
      </c>
      <c r="D60" s="3">
        <v>4</v>
      </c>
      <c r="E60" s="4">
        <f t="shared" si="15"/>
        <v>1</v>
      </c>
      <c r="F60" s="3">
        <v>5</v>
      </c>
      <c r="G60" s="3">
        <v>0</v>
      </c>
      <c r="H60" s="3">
        <v>5</v>
      </c>
      <c r="I60" s="3">
        <f t="shared" si="16"/>
        <v>0</v>
      </c>
      <c r="J60" s="3">
        <v>4</v>
      </c>
      <c r="K60" s="4">
        <f t="shared" si="17"/>
        <v>1</v>
      </c>
      <c r="L60" s="3">
        <v>5</v>
      </c>
      <c r="M60" s="3">
        <v>0</v>
      </c>
      <c r="N60" s="3">
        <v>5</v>
      </c>
      <c r="O60" s="3">
        <v>0</v>
      </c>
    </row>
    <row r="61" spans="2:15" ht="15">
      <c r="B61" s="3">
        <v>6</v>
      </c>
      <c r="C61" s="1" t="s">
        <v>15</v>
      </c>
      <c r="D61" s="3">
        <v>5</v>
      </c>
      <c r="E61" s="3">
        <f t="shared" si="15"/>
        <v>0</v>
      </c>
      <c r="F61" s="3">
        <v>5</v>
      </c>
      <c r="G61" s="3">
        <v>0</v>
      </c>
      <c r="H61" s="3">
        <v>5</v>
      </c>
      <c r="I61" s="3">
        <f t="shared" si="16"/>
        <v>0</v>
      </c>
      <c r="J61" s="3">
        <v>5</v>
      </c>
      <c r="K61" s="3">
        <f t="shared" si="17"/>
        <v>0</v>
      </c>
      <c r="L61" s="3">
        <v>5</v>
      </c>
      <c r="M61" s="3">
        <v>0</v>
      </c>
      <c r="N61" s="3">
        <v>5</v>
      </c>
      <c r="O61" s="3">
        <v>0</v>
      </c>
    </row>
    <row r="62" spans="2:15" ht="15">
      <c r="B62" s="3">
        <v>7</v>
      </c>
      <c r="C62" s="1" t="s">
        <v>16</v>
      </c>
      <c r="D62" s="3">
        <v>5</v>
      </c>
      <c r="E62" s="3">
        <f t="shared" si="15"/>
        <v>0</v>
      </c>
      <c r="F62" s="3">
        <v>5</v>
      </c>
      <c r="G62" s="3">
        <v>0</v>
      </c>
      <c r="H62" s="3">
        <v>5</v>
      </c>
      <c r="I62" s="3">
        <f t="shared" si="16"/>
        <v>0</v>
      </c>
      <c r="J62" s="3">
        <v>5</v>
      </c>
      <c r="K62" s="3">
        <f t="shared" si="17"/>
        <v>0</v>
      </c>
      <c r="L62" s="3">
        <v>5</v>
      </c>
      <c r="M62" s="3">
        <v>0</v>
      </c>
      <c r="N62" s="3">
        <v>5</v>
      </c>
      <c r="O62" s="3">
        <v>0</v>
      </c>
    </row>
    <row r="63" spans="2:15" ht="15">
      <c r="B63" s="3">
        <v>8</v>
      </c>
      <c r="C63" s="1" t="s">
        <v>17</v>
      </c>
      <c r="D63" s="3">
        <v>5</v>
      </c>
      <c r="E63" s="3">
        <f t="shared" si="15"/>
        <v>0</v>
      </c>
      <c r="F63" s="3">
        <v>5</v>
      </c>
      <c r="G63" s="3">
        <v>0</v>
      </c>
      <c r="H63" s="3">
        <v>5</v>
      </c>
      <c r="I63" s="3">
        <f t="shared" si="16"/>
        <v>0</v>
      </c>
      <c r="J63" s="3">
        <v>5</v>
      </c>
      <c r="K63" s="3">
        <f t="shared" si="17"/>
        <v>0</v>
      </c>
      <c r="L63" s="3">
        <v>5</v>
      </c>
      <c r="M63" s="3">
        <v>0</v>
      </c>
      <c r="N63" s="3">
        <v>5</v>
      </c>
      <c r="O63" s="3">
        <v>0</v>
      </c>
    </row>
    <row r="64" spans="2:15" ht="15">
      <c r="B64" s="3">
        <v>9</v>
      </c>
      <c r="C64" s="1" t="s">
        <v>18</v>
      </c>
      <c r="D64" s="3">
        <v>5</v>
      </c>
      <c r="E64" s="3">
        <f t="shared" si="15"/>
        <v>0</v>
      </c>
      <c r="F64" s="3">
        <v>5</v>
      </c>
      <c r="G64" s="3">
        <v>0</v>
      </c>
      <c r="H64" s="3">
        <v>5</v>
      </c>
      <c r="I64" s="3">
        <f t="shared" si="16"/>
        <v>0</v>
      </c>
      <c r="J64" s="3">
        <v>5</v>
      </c>
      <c r="K64" s="3">
        <f t="shared" si="17"/>
        <v>0</v>
      </c>
      <c r="L64" s="3">
        <v>5</v>
      </c>
      <c r="M64" s="3">
        <v>0</v>
      </c>
      <c r="N64" s="3">
        <v>5</v>
      </c>
      <c r="O64" s="3">
        <v>0</v>
      </c>
    </row>
    <row r="65" spans="2:15" ht="15">
      <c r="B65" s="3">
        <v>10</v>
      </c>
      <c r="C65" s="1" t="s">
        <v>19</v>
      </c>
      <c r="D65" s="3">
        <v>5</v>
      </c>
      <c r="E65" s="3">
        <f t="shared" si="15"/>
        <v>0</v>
      </c>
      <c r="F65" s="3">
        <v>5</v>
      </c>
      <c r="G65" s="3">
        <v>0</v>
      </c>
      <c r="H65" s="3">
        <v>5</v>
      </c>
      <c r="I65" s="3">
        <f t="shared" si="16"/>
        <v>0</v>
      </c>
      <c r="J65" s="3">
        <v>4</v>
      </c>
      <c r="K65" s="4">
        <f t="shared" si="17"/>
        <v>1</v>
      </c>
      <c r="L65" s="3">
        <v>5</v>
      </c>
      <c r="M65" s="3">
        <v>0</v>
      </c>
      <c r="N65" s="3">
        <v>5</v>
      </c>
      <c r="O65" s="3">
        <v>0</v>
      </c>
    </row>
    <row r="66" spans="2:15" ht="15">
      <c r="B66" s="3">
        <v>11</v>
      </c>
      <c r="C66" s="1" t="s">
        <v>20</v>
      </c>
      <c r="D66" s="3">
        <v>4</v>
      </c>
      <c r="E66" s="4">
        <f t="shared" si="15"/>
        <v>1</v>
      </c>
      <c r="F66" s="3">
        <v>5</v>
      </c>
      <c r="G66" s="3">
        <v>0</v>
      </c>
      <c r="H66" s="3">
        <v>5</v>
      </c>
      <c r="I66" s="3">
        <f t="shared" si="16"/>
        <v>0</v>
      </c>
      <c r="J66" s="3">
        <v>4</v>
      </c>
      <c r="K66" s="4">
        <f t="shared" si="17"/>
        <v>1</v>
      </c>
      <c r="L66" s="3">
        <v>5</v>
      </c>
      <c r="M66" s="3">
        <v>0</v>
      </c>
      <c r="N66" s="3">
        <v>5</v>
      </c>
      <c r="O66" s="3">
        <v>0</v>
      </c>
    </row>
    <row r="67" spans="2:15" ht="15">
      <c r="B67" s="3">
        <v>12</v>
      </c>
      <c r="C67" s="1" t="s">
        <v>21</v>
      </c>
      <c r="D67" s="3">
        <v>4</v>
      </c>
      <c r="E67" s="4">
        <f t="shared" si="15"/>
        <v>1</v>
      </c>
      <c r="F67" s="3">
        <v>5</v>
      </c>
      <c r="G67" s="3">
        <v>0</v>
      </c>
      <c r="H67" s="3">
        <v>4</v>
      </c>
      <c r="I67" s="4">
        <f t="shared" si="16"/>
        <v>1</v>
      </c>
      <c r="J67" s="3">
        <v>4</v>
      </c>
      <c r="K67" s="4">
        <f t="shared" si="17"/>
        <v>1</v>
      </c>
      <c r="L67" s="3">
        <v>5</v>
      </c>
      <c r="M67" s="3">
        <v>0</v>
      </c>
      <c r="N67" s="3">
        <v>5</v>
      </c>
      <c r="O67" s="3">
        <v>0</v>
      </c>
    </row>
    <row r="68" spans="1:15" ht="15">
      <c r="A68" s="5"/>
      <c r="B68" s="5" t="s">
        <v>29</v>
      </c>
      <c r="E68" s="6">
        <v>5</v>
      </c>
      <c r="G68" s="6">
        <v>0</v>
      </c>
      <c r="I68" s="6">
        <v>1</v>
      </c>
      <c r="K68" s="6">
        <v>4</v>
      </c>
      <c r="M68" s="6">
        <v>0</v>
      </c>
      <c r="O68" s="6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Meijnderts AE, Anne</dc:creator>
  <cp:keywords/>
  <dc:description/>
  <cp:lastModifiedBy>Anne Meijnderts</cp:lastModifiedBy>
  <dcterms:created xsi:type="dcterms:W3CDTF">2014-11-28T12:03:43Z</dcterms:created>
  <dcterms:modified xsi:type="dcterms:W3CDTF">2015-02-15T12:50:26Z</dcterms:modified>
  <cp:category/>
  <cp:version/>
  <cp:contentType/>
  <cp:contentStatus/>
</cp:coreProperties>
</file>